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tables/table2.xml" ContentType="application/vnd.openxmlformats-officedocument.spreadsheetml.table+xml"/>
  <Override PartName="/xl/worksheets/sheet2.xml" ContentType="application/vnd.openxmlformats-officedocument.spreadsheetml.worksheet+xml"/>
  <Override PartName="/xl/tables/table1.xml" ContentType="application/vnd.openxmlformats-officedocument.spreadsheetml.tabl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theme/theme1.xml" ContentType="application/vnd.openxmlformats-officedocument.theme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1"/>
  </bookViews>
  <sheets>
    <sheet name="Dropdown Menüs" sheetId="1" state="hidden" r:id="rId1"/>
    <sheet name="Tendenz" sheetId="2" state="visible" r:id="rId2"/>
    <sheet name="Finanzen_alt" sheetId="3" state="hidden" r:id="rId3"/>
  </sheets>
  <calcPr/>
</workbook>
</file>

<file path=xl/sharedStrings.xml><?xml version="1.0" encoding="utf-8"?>
<sst xmlns="http://schemas.openxmlformats.org/spreadsheetml/2006/main" count="106" uniqueCount="106">
  <si>
    <t>Konten</t>
  </si>
  <si>
    <t>Arten</t>
  </si>
  <si>
    <t xml:space="preserve">Girokonto LzO</t>
  </si>
  <si>
    <t xml:space="preserve">Arbeitslosengeld II</t>
  </si>
  <si>
    <t xml:space="preserve">Sparbuch LzO</t>
  </si>
  <si>
    <t xml:space="preserve">Sonstige Einnahmen</t>
  </si>
  <si>
    <t>Geldkasette</t>
  </si>
  <si>
    <t>Strom</t>
  </si>
  <si>
    <t xml:space="preserve">Bankkonto Vivid</t>
  </si>
  <si>
    <t xml:space="preserve">Telefon &amp; Internet</t>
  </si>
  <si>
    <t xml:space="preserve">Hauptkonto N26</t>
  </si>
  <si>
    <t>Mobilfunk</t>
  </si>
  <si>
    <t>PayPal</t>
  </si>
  <si>
    <t>Haftpflichtversicherung</t>
  </si>
  <si>
    <t>Portmonee</t>
  </si>
  <si>
    <t>Hausratversicherung</t>
  </si>
  <si>
    <t xml:space="preserve">Sparen Space N26</t>
  </si>
  <si>
    <t>TV</t>
  </si>
  <si>
    <t xml:space="preserve">Tagengeld LzO</t>
  </si>
  <si>
    <t xml:space="preserve">LzO Los &amp; Sparen</t>
  </si>
  <si>
    <t xml:space="preserve">KNAX Spardose</t>
  </si>
  <si>
    <t>Sparen</t>
  </si>
  <si>
    <t>Servering</t>
  </si>
  <si>
    <t>Kontoführungsgebühr</t>
  </si>
  <si>
    <t>Lebensmittel</t>
  </si>
  <si>
    <t>Körperpflege</t>
  </si>
  <si>
    <t>Freizeit</t>
  </si>
  <si>
    <t>Verkehrsmittel</t>
  </si>
  <si>
    <t xml:space="preserve">Sonstige Ausgaben</t>
  </si>
  <si>
    <t>Was</t>
  </si>
  <si>
    <t>Interval</t>
  </si>
  <si>
    <t>Bis/Änderung</t>
  </si>
  <si>
    <t xml:space="preserve">Betrag pro Monat</t>
  </si>
  <si>
    <t xml:space="preserve">Aufs Jahr gerechnet</t>
  </si>
  <si>
    <t>Gehalt</t>
  </si>
  <si>
    <t xml:space="preserve">Jeden Monat</t>
  </si>
  <si>
    <t>∞</t>
  </si>
  <si>
    <t>Stand:</t>
  </si>
  <si>
    <t>xx.xx.20xx</t>
  </si>
  <si>
    <t xml:space="preserve">Zum kopieren:</t>
  </si>
  <si>
    <t>Einnahmen</t>
  </si>
  <si>
    <t>Versicherung</t>
  </si>
  <si>
    <t xml:space="preserve">Alle 3 Monate</t>
  </si>
  <si>
    <t xml:space="preserve">Für "Jährlich"</t>
  </si>
  <si>
    <t>"=BETRAG/12"</t>
  </si>
  <si>
    <t xml:space="preserve">Für "Alle 3 Monate"</t>
  </si>
  <si>
    <t>"=BETRAG/4"</t>
  </si>
  <si>
    <t xml:space="preserve">Für "Jeden Monat"</t>
  </si>
  <si>
    <t>BETRAG</t>
  </si>
  <si>
    <t xml:space="preserve">Für "Alle 5 Monate"</t>
  </si>
  <si>
    <t>"=BETRAG/12*5"</t>
  </si>
  <si>
    <t xml:space="preserve">Einfacher Dreisatz</t>
  </si>
  <si>
    <t xml:space="preserve">Must haves</t>
  </si>
  <si>
    <t>Spotify</t>
  </si>
  <si>
    <t xml:space="preserve">Nintendo Switch Online</t>
  </si>
  <si>
    <t>Jährlich</t>
  </si>
  <si>
    <t xml:space="preserve">Nice to haves</t>
  </si>
  <si>
    <t xml:space="preserve">Einnahmen GESAMT</t>
  </si>
  <si>
    <t xml:space="preserve">Ausgaben GESAMT</t>
  </si>
  <si>
    <t xml:space="preserve">Bilanz gesamt</t>
  </si>
  <si>
    <t xml:space="preserve">Pro Woche</t>
  </si>
  <si>
    <t xml:space="preserve">Pro Tag</t>
  </si>
  <si>
    <t>Datum</t>
  </si>
  <si>
    <t>Laden</t>
  </si>
  <si>
    <t>Ort</t>
  </si>
  <si>
    <t>Summe</t>
  </si>
  <si>
    <t xml:space="preserve">Das Futterhaus</t>
  </si>
  <si>
    <t>Stuhr</t>
  </si>
  <si>
    <t>McDonald´s</t>
  </si>
  <si>
    <t>Brinkum</t>
  </si>
  <si>
    <t>Dorfladen</t>
  </si>
  <si>
    <t>Großefehn</t>
  </si>
  <si>
    <t>Combi</t>
  </si>
  <si>
    <t xml:space="preserve">K Presse + Buch</t>
  </si>
  <si>
    <t>Leer</t>
  </si>
  <si>
    <t xml:space="preserve">Media Markt</t>
  </si>
  <si>
    <t>Emden</t>
  </si>
  <si>
    <t>Netto</t>
  </si>
  <si>
    <t>Nordenham</t>
  </si>
  <si>
    <t>Lidl</t>
  </si>
  <si>
    <t>Rossmann</t>
  </si>
  <si>
    <t>McPaper</t>
  </si>
  <si>
    <t>Geldstube</t>
  </si>
  <si>
    <t>Ratibórz</t>
  </si>
  <si>
    <t>Carrefour</t>
  </si>
  <si>
    <t>Auchan</t>
  </si>
  <si>
    <t>Kik</t>
  </si>
  <si>
    <t>Woolworth</t>
  </si>
  <si>
    <t>Tedi</t>
  </si>
  <si>
    <t>Edeka</t>
  </si>
  <si>
    <t>Aldi</t>
  </si>
  <si>
    <t xml:space="preserve">bei Fatji</t>
  </si>
  <si>
    <t>Bremen-Waterfront</t>
  </si>
  <si>
    <t>Bremen</t>
  </si>
  <si>
    <t>Kaufland</t>
  </si>
  <si>
    <t>Bremerhaven-Spaden</t>
  </si>
  <si>
    <t>Expert</t>
  </si>
  <si>
    <t>Zeitschriftenladen</t>
  </si>
  <si>
    <t xml:space="preserve">Store Tanke</t>
  </si>
  <si>
    <t>Friedeburg</t>
  </si>
  <si>
    <t>Bastler-Shop</t>
  </si>
  <si>
    <t xml:space="preserve">Oldenburg (Oldb)</t>
  </si>
  <si>
    <t xml:space="preserve">Texas River Ranch</t>
  </si>
  <si>
    <t>Smartphone-Doc</t>
  </si>
  <si>
    <t>Baustoff-Union</t>
  </si>
  <si>
    <t>Aurich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</si>
</sst>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4" formatCode="_-* #,##0.00\ &quot;€&quot;_-;\-* #,##0.00\ &quot;€&quot;_-;_-* &quot;-&quot;??\ &quot;€&quot;_-;_-@_-"/>
    <numFmt numFmtId="165" formatCode="#,##0.00\ [$€-407];[Red]\-#,##0.00\ [$€-407]"/>
    <numFmt numFmtId="166" formatCode="dd/mm/yyyy"/>
    <numFmt numFmtId="167" formatCode="&quot;ca.&quot;&quot; &quot;#,##0.00&quot; &quot;[$€-407];[Red]&quot;-&quot;#,##0.00&quot; &quot;[$€-407]"/>
    <numFmt numFmtId="168" formatCode="#,##0.00\ &quot;€&quot;"/>
  </numFmts>
  <fonts count="10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11.000000"/>
      <color theme="1"/>
      <name val="Calibri"/>
      <scheme val="minor"/>
    </font>
    <font>
      <sz val="11.000000"/>
      <color theme="1"/>
      <name val="Calibri"/>
    </font>
    <font>
      <b/>
      <i/>
      <sz val="11.000000"/>
      <color theme="1"/>
      <name val="Calibri"/>
      <scheme val="minor"/>
    </font>
    <font>
      <b/>
      <u/>
      <sz val="11.000000"/>
      <color theme="1"/>
      <name val="Calibri"/>
      <scheme val="minor"/>
    </font>
    <font>
      <b/>
      <u val="double"/>
      <sz val="11.000000"/>
      <color theme="1"/>
      <name val="Calibri"/>
      <scheme val="minor"/>
    </font>
    <font>
      <b/>
      <i/>
      <u/>
      <sz val="11.000000"/>
      <color theme="1"/>
      <name val="Calibri"/>
      <scheme val="minor"/>
    </font>
    <font>
      <i/>
      <sz val="10.000000"/>
      <color theme="1"/>
      <name val="Calibri"/>
    </font>
    <font>
      <i/>
      <sz val="10.00000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22">
    <border>
      <left style="none"/>
      <right style="none"/>
      <top style="none"/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none"/>
      <right style="medium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medium">
        <color theme="1"/>
      </bottom>
      <diagonal style="none"/>
    </border>
    <border>
      <left style="none"/>
      <right style="medium">
        <color theme="1"/>
      </right>
      <top style="none"/>
      <bottom style="medium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</borders>
  <cellStyleXfs count="3">
    <xf fontId="0" fillId="0" borderId="0" numFmtId="0" applyNumberFormat="1" applyFont="1" applyFill="1" applyBorder="1"/>
    <xf fontId="0" fillId="0" borderId="0" numFmtId="9" applyNumberFormat="1" applyFont="0" applyFill="0" applyBorder="0" applyProtection="0"/>
    <xf fontId="0" fillId="0" borderId="0" numFmtId="164" applyNumberFormat="1" applyFont="0" applyFill="0" applyBorder="0" applyProtection="0"/>
  </cellStyleXfs>
  <cellXfs count="48">
    <xf fontId="0" fillId="0" borderId="0" numFmtId="0" xfId="0"/>
    <xf fontId="0" fillId="0" borderId="0" numFmtId="0" xfId="0" applyAlignment="1">
      <alignment horizontal="center"/>
    </xf>
    <xf fontId="1" fillId="0" borderId="1" numFmtId="0" xfId="0" applyFont="1" applyBorder="1" applyAlignment="1">
      <alignment horizontal="center"/>
    </xf>
    <xf fontId="1" fillId="0" borderId="2" numFmtId="0" xfId="0" applyFont="1" applyBorder="1" applyAlignment="1">
      <alignment horizontal="center"/>
    </xf>
    <xf fontId="1" fillId="0" borderId="3" numFmtId="0" xfId="0" applyFont="1" applyBorder="1" applyAlignment="1">
      <alignment horizontal="center"/>
    </xf>
    <xf fontId="2" fillId="0" borderId="4" numFmtId="0" xfId="0" applyFont="1" applyBorder="1" applyAlignment="1">
      <alignment horizontal="center"/>
    </xf>
    <xf fontId="0" fillId="0" borderId="5" numFmtId="0" xfId="0" applyBorder="1" applyAlignment="1">
      <alignment horizontal="center"/>
    </xf>
    <xf fontId="3" fillId="0" borderId="0" numFmtId="14" xfId="0" applyNumberFormat="1" applyFont="1" applyAlignment="1">
      <alignment horizontal="center"/>
    </xf>
    <xf fontId="0" fillId="0" borderId="6" numFmtId="165" xfId="2" applyNumberFormat="1" applyBorder="1" applyAlignment="1">
      <alignment horizontal="center"/>
    </xf>
    <xf fontId="2" fillId="0" borderId="7" numFmtId="165" xfId="2" applyNumberFormat="1" applyFont="1" applyBorder="1" applyAlignment="1">
      <alignment horizontal="center"/>
    </xf>
    <xf fontId="0" fillId="0" borderId="0" numFmtId="0" xfId="0" applyAlignment="1">
      <alignment horizontal="right"/>
    </xf>
    <xf fontId="0" fillId="0" borderId="0" numFmtId="14" xfId="0" applyNumberFormat="1" applyAlignment="1">
      <alignment horizontal="center"/>
    </xf>
    <xf fontId="0" fillId="0" borderId="6" numFmtId="0" xfId="0" applyBorder="1" applyAlignment="1">
      <alignment horizontal="center"/>
    </xf>
    <xf fontId="0" fillId="0" borderId="7" numFmtId="0" xfId="0" applyBorder="1" applyAlignment="1">
      <alignment horizontal="center"/>
    </xf>
    <xf fontId="3" fillId="0" borderId="0" numFmtId="166" xfId="0" applyNumberFormat="1" applyFont="1" applyAlignment="1">
      <alignment horizontal="center"/>
    </xf>
    <xf fontId="1" fillId="0" borderId="8" numFmtId="165" xfId="0" applyNumberFormat="1" applyFont="1" applyBorder="1" applyAlignment="1">
      <alignment horizontal="center"/>
    </xf>
    <xf fontId="4" fillId="0" borderId="4" numFmtId="165" xfId="0" applyNumberFormat="1" applyFont="1" applyBorder="1" applyAlignment="1">
      <alignment horizontal="center"/>
    </xf>
    <xf fontId="3" fillId="0" borderId="0" numFmtId="0" xfId="0" applyFont="1" applyAlignment="1">
      <alignment horizontal="center"/>
    </xf>
    <xf fontId="0" fillId="0" borderId="0" numFmtId="0" xfId="0" applyAlignment="1">
      <alignment horizontal="left"/>
    </xf>
    <xf fontId="5" fillId="0" borderId="8" numFmtId="165" xfId="2" applyNumberFormat="1" applyFont="1" applyBorder="1" applyAlignment="1">
      <alignment horizontal="center"/>
    </xf>
    <xf fontId="4" fillId="0" borderId="4" numFmtId="165" xfId="2" applyNumberFormat="1" applyFont="1" applyBorder="1" applyAlignment="1">
      <alignment horizontal="center"/>
    </xf>
    <xf fontId="1" fillId="0" borderId="9" numFmtId="0" xfId="0" applyFont="1" applyBorder="1" applyAlignment="1">
      <alignment horizontal="center"/>
    </xf>
    <xf fontId="1" fillId="0" borderId="10" numFmtId="0" xfId="0" applyFont="1" applyBorder="1" applyAlignment="1">
      <alignment horizontal="center"/>
    </xf>
    <xf fontId="1" fillId="0" borderId="11" numFmtId="165" xfId="2" applyNumberFormat="1" applyFont="1" applyBorder="1" applyAlignment="1">
      <alignment horizontal="center"/>
    </xf>
    <xf fontId="4" fillId="0" borderId="12" numFmtId="165" xfId="2" applyNumberFormat="1" applyFont="1" applyBorder="1" applyAlignment="1">
      <alignment horizontal="center"/>
    </xf>
    <xf fontId="1" fillId="0" borderId="13" numFmtId="0" xfId="0" applyFont="1" applyBorder="1" applyAlignment="1">
      <alignment horizontal="center"/>
    </xf>
    <xf fontId="1" fillId="0" borderId="11" numFmtId="0" xfId="0" applyFont="1" applyBorder="1" applyAlignment="1">
      <alignment horizontal="center"/>
    </xf>
    <xf fontId="1" fillId="0" borderId="11" numFmtId="165" xfId="0" applyNumberFormat="1" applyFont="1" applyBorder="1" applyAlignment="1">
      <alignment horizontal="center"/>
    </xf>
    <xf fontId="1" fillId="0" borderId="12" numFmtId="165" xfId="0" applyNumberFormat="1" applyFont="1" applyBorder="1" applyAlignment="1">
      <alignment horizontal="center"/>
    </xf>
    <xf fontId="1" fillId="0" borderId="14" numFmtId="0" xfId="0" applyFont="1" applyBorder="1" applyAlignment="1">
      <alignment horizontal="center"/>
    </xf>
    <xf fontId="1" fillId="0" borderId="8" numFmtId="0" xfId="0" applyFont="1" applyBorder="1" applyAlignment="1">
      <alignment horizontal="center"/>
    </xf>
    <xf fontId="1" fillId="0" borderId="15" numFmtId="165" xfId="0" applyNumberFormat="1" applyFont="1" applyBorder="1" applyAlignment="1">
      <alignment horizontal="center"/>
    </xf>
    <xf fontId="1" fillId="0" borderId="16" numFmtId="0" xfId="0" applyFont="1" applyBorder="1" applyAlignment="1">
      <alignment horizontal="center"/>
    </xf>
    <xf fontId="1" fillId="0" borderId="17" numFmtId="0" xfId="0" applyFont="1" applyBorder="1" applyAlignment="1">
      <alignment horizontal="center"/>
    </xf>
    <xf fontId="6" fillId="2" borderId="18" numFmtId="165" xfId="2" applyNumberFormat="1" applyFont="1" applyFill="1" applyBorder="1" applyAlignment="1">
      <alignment horizontal="center"/>
    </xf>
    <xf fontId="7" fillId="2" borderId="19" numFmtId="165" xfId="2" applyNumberFormat="1" applyFont="1" applyFill="1" applyBorder="1" applyAlignment="1">
      <alignment horizontal="center"/>
    </xf>
    <xf fontId="8" fillId="0" borderId="0" numFmtId="0" xfId="0" applyFont="1" applyAlignment="1">
      <alignment horizontal="center"/>
    </xf>
    <xf fontId="9" fillId="0" borderId="0" numFmtId="167" xfId="2" applyNumberFormat="1" applyFont="1" applyAlignment="1">
      <alignment horizontal="center"/>
    </xf>
    <xf fontId="9" fillId="0" borderId="6" numFmtId="165" xfId="2" applyNumberFormat="1" applyFont="1" applyBorder="1" applyAlignment="1">
      <alignment horizontal="center"/>
    </xf>
    <xf fontId="9" fillId="0" borderId="20" numFmtId="0" xfId="0" applyFont="1" applyBorder="1" applyAlignment="1">
      <alignment horizontal="center"/>
    </xf>
    <xf fontId="9" fillId="0" borderId="20" numFmtId="165" xfId="2" applyNumberFormat="1" applyFont="1" applyBorder="1" applyAlignment="1">
      <alignment horizontal="center"/>
    </xf>
    <xf fontId="9" fillId="0" borderId="21" numFmtId="167" xfId="2" applyNumberFormat="1" applyFont="1" applyBorder="1" applyAlignment="1">
      <alignment horizontal="center"/>
    </xf>
    <xf fontId="1" fillId="0" borderId="0" numFmtId="166" xfId="0" applyNumberFormat="1" applyFont="1" applyAlignment="1">
      <alignment horizontal="center"/>
    </xf>
    <xf fontId="1" fillId="0" borderId="0" numFmtId="0" xfId="0" applyFont="1" applyAlignment="1">
      <alignment horizontal="center"/>
    </xf>
    <xf fontId="1" fillId="0" borderId="0" numFmtId="168" xfId="0" applyNumberFormat="1" applyFont="1" applyAlignment="1">
      <alignment horizontal="center"/>
    </xf>
    <xf fontId="0" fillId="0" borderId="0" numFmtId="166" xfId="0" applyNumberFormat="1"/>
    <xf fontId="0" fillId="0" borderId="0" numFmtId="0" xfId="0">
      <protection hidden="0" locked="1"/>
    </xf>
    <xf fontId="0" fillId="0" borderId="0" numFmtId="168" xfId="0" applyNumberFormat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theme" Target="theme/theme1.xml"/><Relationship  Id="rId5" Type="http://schemas.openxmlformats.org/officeDocument/2006/relationships/sharedStrings" Target="sharedStrings.xml"/><Relationship  Id="rId6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displayName="Arten" ref="C1:C18">
  <autoFilter ref="C1:C18"/>
  <tableColumns count="1">
    <tableColumn id="1" name="Arten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displayName="Konten" ref="A1:A11">
  <autoFilter ref="A1:A11"/>
  <tableColumns count="1">
    <tableColumn id="1" name="Konten"/>
  </tableColumns>
  <tableStyleInfo name="TableStyleMedium2" showFirstColumn="0" showLastColumn="0" showRowStripes="1" showColumnStripes="0"/>
</table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table" Target="../tables/table1.xml"/><Relationship  Id="rId2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C37" activeCellId="0" sqref="C37"/>
    </sheetView>
  </sheetViews>
  <sheetFormatPr baseColWidth="10" defaultColWidth="10.7109375" defaultRowHeight="14.25"/>
  <cols>
    <col bestFit="1" customWidth="1" min="3" max="3" width="22.140625"/>
  </cols>
  <sheetData>
    <row r="1">
      <c r="A1" t="s">
        <v>0</v>
      </c>
      <c r="C1" t="s">
        <v>1</v>
      </c>
    </row>
    <row r="2">
      <c r="A2" t="s">
        <v>2</v>
      </c>
      <c r="C2" t="s">
        <v>3</v>
      </c>
    </row>
    <row r="3">
      <c r="A3" t="s">
        <v>4</v>
      </c>
      <c r="C3" t="s">
        <v>5</v>
      </c>
    </row>
    <row r="4">
      <c r="A4" t="s">
        <v>6</v>
      </c>
      <c r="C4" t="s">
        <v>7</v>
      </c>
    </row>
    <row r="5">
      <c r="A5" t="s">
        <v>8</v>
      </c>
      <c r="C5" t="s">
        <v>9</v>
      </c>
    </row>
    <row r="6">
      <c r="A6" t="s">
        <v>10</v>
      </c>
      <c r="C6" t="s">
        <v>11</v>
      </c>
    </row>
    <row r="7">
      <c r="A7" t="s">
        <v>12</v>
      </c>
      <c r="C7" t="s">
        <v>13</v>
      </c>
    </row>
    <row r="8">
      <c r="A8" t="s">
        <v>14</v>
      </c>
      <c r="C8" t="s">
        <v>15</v>
      </c>
    </row>
    <row r="9">
      <c r="A9" t="s">
        <v>16</v>
      </c>
      <c r="C9" t="s">
        <v>17</v>
      </c>
    </row>
    <row r="10">
      <c r="A10" t="s">
        <v>18</v>
      </c>
      <c r="C10" t="s">
        <v>19</v>
      </c>
    </row>
    <row r="11">
      <c r="A11" t="s">
        <v>20</v>
      </c>
      <c r="C11" t="s">
        <v>21</v>
      </c>
    </row>
    <row r="12">
      <c r="C12" t="s">
        <v>22</v>
      </c>
    </row>
    <row r="13">
      <c r="C13" t="s">
        <v>23</v>
      </c>
    </row>
    <row r="14">
      <c r="C14" t="s">
        <v>24</v>
      </c>
    </row>
    <row r="15">
      <c r="C15" t="s">
        <v>25</v>
      </c>
    </row>
    <row r="16">
      <c r="C16" t="s">
        <v>26</v>
      </c>
    </row>
    <row r="17">
      <c r="C17" t="s">
        <v>27</v>
      </c>
    </row>
    <row r="18">
      <c r="C18" t="s">
        <v>28</v>
      </c>
    </row>
  </sheetData>
  <printOptions headings="0" gridLines="0"/>
  <pageMargins left="0.69999999999999996" right="0.69999999999999996" top="0.78740157500000008" bottom="0.78740157500000008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200" workbookViewId="0">
      <selection activeCell="H5" activeCellId="0" sqref="H5"/>
    </sheetView>
  </sheetViews>
  <sheetFormatPr baseColWidth="10" defaultColWidth="11.42578125" defaultRowHeight="14.25"/>
  <cols>
    <col bestFit="1" customWidth="1" min="1" max="1" style="1" width="20.7109375"/>
    <col bestFit="1" customWidth="1" min="2" max="2" style="1" width="13.28515625"/>
    <col bestFit="1" customWidth="1" min="3" max="3" style="1" width="13.140625"/>
    <col bestFit="1" customWidth="1" min="4" max="4" style="1" width="16.00390625"/>
    <col bestFit="1" customWidth="1" min="5" max="5" style="1" width="17.8515625"/>
    <col bestFit="1" min="6" max="6" style="1" width="17.421875"/>
    <col bestFit="1" min="7" max="7" style="1" width="15.00390625"/>
    <col min="8" max="16384" style="1" width="11.42578125"/>
  </cols>
  <sheetData>
    <row r="1">
      <c r="A1" s="2" t="s">
        <v>29</v>
      </c>
      <c r="B1" s="3" t="s">
        <v>30</v>
      </c>
      <c r="C1" s="3" t="s">
        <v>31</v>
      </c>
      <c r="D1" s="4" t="s">
        <v>32</v>
      </c>
      <c r="E1" s="5" t="s">
        <v>33</v>
      </c>
      <c r="F1" s="1"/>
    </row>
    <row r="2">
      <c r="A2" s="6" t="s">
        <v>34</v>
      </c>
      <c r="B2" s="1" t="s">
        <v>35</v>
      </c>
      <c r="C2" s="7" t="s">
        <v>36</v>
      </c>
      <c r="D2" s="8">
        <v>1000</v>
      </c>
      <c r="E2" s="9">
        <f>IF(D2="","",D2*12)</f>
        <v>12000</v>
      </c>
      <c r="F2" s="10" t="s">
        <v>37</v>
      </c>
      <c r="G2" s="11" t="s">
        <v>38</v>
      </c>
    </row>
    <row r="3">
      <c r="A3" s="6"/>
      <c r="B3" s="1"/>
      <c r="C3" s="1"/>
      <c r="D3" s="12"/>
      <c r="E3" s="13"/>
      <c r="F3" s="1"/>
    </row>
    <row r="4">
      <c r="A4" s="6"/>
      <c r="B4" s="1"/>
      <c r="C4" s="1"/>
      <c r="D4" s="12"/>
      <c r="E4" s="13"/>
      <c r="F4" s="1" t="s">
        <v>39</v>
      </c>
      <c r="G4" s="14" t="s">
        <v>36</v>
      </c>
    </row>
    <row r="5">
      <c r="A5" s="2" t="s">
        <v>40</v>
      </c>
      <c r="B5" s="3"/>
      <c r="C5" s="3"/>
      <c r="D5" s="15">
        <f>SUM(D2:D4)</f>
        <v>1000</v>
      </c>
      <c r="E5" s="16">
        <f>SUM(E2:E4)</f>
        <v>12000</v>
      </c>
      <c r="F5" s="1"/>
    </row>
    <row r="6" ht="15.75">
      <c r="A6" s="6" t="s">
        <v>41</v>
      </c>
      <c r="B6" s="1" t="s">
        <v>42</v>
      </c>
      <c r="C6" s="14" t="s">
        <v>36</v>
      </c>
      <c r="D6" s="8">
        <f>-20/4</f>
        <v>-5</v>
      </c>
      <c r="E6" s="9">
        <f t="shared" ref="E6:E9" si="0">IF(D6="","",D6*12)</f>
        <v>-60</v>
      </c>
      <c r="F6" s="1" t="s">
        <v>43</v>
      </c>
      <c r="G6" s="1" t="s">
        <v>44</v>
      </c>
    </row>
    <row r="7">
      <c r="A7" s="6"/>
      <c r="B7" s="1"/>
      <c r="C7" s="7"/>
      <c r="D7" s="8"/>
      <c r="E7" s="9" t="str">
        <f t="shared" si="0"/>
        <v/>
      </c>
      <c r="F7" s="1" t="s">
        <v>45</v>
      </c>
      <c r="G7" s="1" t="s">
        <v>46</v>
      </c>
    </row>
    <row r="8">
      <c r="A8" s="6"/>
      <c r="B8" s="1"/>
      <c r="C8" s="17"/>
      <c r="D8" s="8"/>
      <c r="E8" s="9" t="str">
        <f t="shared" si="0"/>
        <v/>
      </c>
      <c r="F8" s="1" t="s">
        <v>47</v>
      </c>
      <c r="G8" s="1" t="s">
        <v>48</v>
      </c>
    </row>
    <row r="9">
      <c r="A9" s="6"/>
      <c r="D9" s="8"/>
      <c r="E9" s="9" t="str">
        <f t="shared" si="0"/>
        <v/>
      </c>
      <c r="F9" s="1" t="s">
        <v>49</v>
      </c>
      <c r="G9" s="1" t="s">
        <v>50</v>
      </c>
      <c r="H9" s="18" t="s">
        <v>51</v>
      </c>
    </row>
    <row r="10">
      <c r="A10" s="6"/>
      <c r="B10" s="1"/>
      <c r="C10" s="1"/>
      <c r="D10" s="8"/>
      <c r="E10" s="9" t="str">
        <f t="shared" ref="E10:E14" si="1">IF(D10="","",D10*12)</f>
        <v/>
      </c>
      <c r="F10" s="1"/>
    </row>
    <row r="11">
      <c r="A11" s="6"/>
      <c r="B11" s="1"/>
      <c r="C11" s="1"/>
      <c r="D11" s="8"/>
      <c r="E11" s="9" t="str">
        <f t="shared" si="1"/>
        <v/>
      </c>
      <c r="F11" s="1"/>
    </row>
    <row r="12">
      <c r="A12" s="6"/>
      <c r="D12" s="8"/>
      <c r="E12" s="9" t="str">
        <f t="shared" si="1"/>
        <v/>
      </c>
      <c r="F12" s="1"/>
    </row>
    <row r="13">
      <c r="A13" s="6"/>
      <c r="B13" s="1"/>
      <c r="C13" s="1"/>
      <c r="D13" s="8"/>
      <c r="E13" s="9" t="str">
        <f t="shared" si="1"/>
        <v/>
      </c>
      <c r="F13" s="1"/>
    </row>
    <row r="14" ht="15.75">
      <c r="A14" s="6"/>
      <c r="B14" s="1"/>
      <c r="C14" s="1"/>
      <c r="D14" s="8"/>
      <c r="E14" s="9" t="str">
        <f t="shared" si="1"/>
        <v/>
      </c>
      <c r="F14" s="1"/>
    </row>
    <row r="15">
      <c r="A15" s="2" t="s">
        <v>52</v>
      </c>
      <c r="B15" s="3"/>
      <c r="C15" s="3"/>
      <c r="D15" s="19">
        <f>SUM(D6:D14)</f>
        <v>-5</v>
      </c>
      <c r="E15" s="20">
        <f>SUM(E6:E14)</f>
        <v>-60</v>
      </c>
      <c r="F15" s="1"/>
    </row>
    <row r="16">
      <c r="A16" s="6" t="s">
        <v>53</v>
      </c>
      <c r="B16" s="1" t="s">
        <v>35</v>
      </c>
      <c r="C16" s="14" t="s">
        <v>36</v>
      </c>
      <c r="D16" s="8">
        <v>-10.99</v>
      </c>
      <c r="E16" s="9">
        <f t="shared" ref="E16:E31" si="2">IF(D16="","",D16*12)</f>
        <v>-131.88</v>
      </c>
      <c r="F16" s="1"/>
    </row>
    <row r="17">
      <c r="A17" s="6" t="s">
        <v>54</v>
      </c>
      <c r="B17" s="1" t="s">
        <v>55</v>
      </c>
      <c r="C17" s="14" t="s">
        <v>36</v>
      </c>
      <c r="D17" s="8">
        <f>-19.99/12</f>
        <v>-1.6658333333333333</v>
      </c>
      <c r="E17" s="9">
        <f t="shared" si="2"/>
        <v>-19.989999999999998</v>
      </c>
      <c r="F17" s="1"/>
    </row>
    <row r="18" ht="14.25">
      <c r="A18" s="6"/>
      <c r="D18" s="8"/>
      <c r="E18" s="9" t="str">
        <f t="shared" si="2"/>
        <v/>
      </c>
      <c r="F18" s="1"/>
    </row>
    <row r="19" ht="14.25">
      <c r="A19" s="6"/>
      <c r="D19" s="8"/>
      <c r="E19" s="9" t="str">
        <f t="shared" si="2"/>
        <v/>
      </c>
      <c r="F19" s="1"/>
    </row>
    <row r="20" ht="14.25">
      <c r="A20" s="6"/>
      <c r="D20" s="8"/>
      <c r="E20" s="9" t="str">
        <f t="shared" si="2"/>
        <v/>
      </c>
      <c r="F20" s="1"/>
    </row>
    <row r="21" ht="14.25">
      <c r="A21" s="6"/>
      <c r="D21" s="8"/>
      <c r="E21" s="9" t="str">
        <f t="shared" si="2"/>
        <v/>
      </c>
      <c r="F21" s="1"/>
    </row>
    <row r="22" ht="14.25">
      <c r="A22" s="6"/>
      <c r="D22" s="8"/>
      <c r="E22" s="9" t="str">
        <f t="shared" si="2"/>
        <v/>
      </c>
      <c r="F22" s="1"/>
    </row>
    <row r="23" ht="14.25">
      <c r="A23" s="6"/>
      <c r="D23" s="8"/>
      <c r="E23" s="9" t="str">
        <f t="shared" si="2"/>
        <v/>
      </c>
      <c r="F23" s="1"/>
    </row>
    <row r="24" ht="14.25">
      <c r="A24" s="6"/>
      <c r="D24" s="8"/>
      <c r="E24" s="9" t="str">
        <f t="shared" si="2"/>
        <v/>
      </c>
      <c r="F24" s="1"/>
    </row>
    <row r="25" ht="14.25">
      <c r="A25" s="6"/>
      <c r="B25" s="1"/>
      <c r="C25" s="1"/>
      <c r="D25" s="8"/>
      <c r="E25" s="9" t="str">
        <f t="shared" si="2"/>
        <v/>
      </c>
      <c r="F25" s="1"/>
    </row>
    <row r="26" ht="14.25">
      <c r="A26" s="6"/>
      <c r="B26" s="1"/>
      <c r="C26" s="7"/>
      <c r="D26" s="8"/>
      <c r="E26" s="9" t="str">
        <f t="shared" si="2"/>
        <v/>
      </c>
      <c r="F26" s="1"/>
    </row>
    <row r="27" ht="14.25">
      <c r="A27" s="6"/>
      <c r="B27" s="1"/>
      <c r="C27" s="17"/>
      <c r="D27" s="8"/>
      <c r="E27" s="9" t="str">
        <f t="shared" si="2"/>
        <v/>
      </c>
      <c r="F27" s="1"/>
    </row>
    <row r="28" ht="14.25">
      <c r="A28" s="6"/>
      <c r="C28" s="7"/>
      <c r="D28" s="8"/>
      <c r="E28" s="9" t="str">
        <f t="shared" si="2"/>
        <v/>
      </c>
      <c r="F28" s="1"/>
    </row>
    <row r="29" ht="14.25">
      <c r="A29" s="6"/>
      <c r="B29" s="1"/>
      <c r="C29" s="7"/>
      <c r="D29" s="8"/>
      <c r="E29" s="9" t="str">
        <f t="shared" si="2"/>
        <v/>
      </c>
      <c r="F29" s="1"/>
    </row>
    <row r="30" ht="14.25">
      <c r="A30" s="6"/>
      <c r="B30" s="1"/>
      <c r="C30" s="17"/>
      <c r="D30" s="8"/>
      <c r="E30" s="9" t="str">
        <f t="shared" si="2"/>
        <v/>
      </c>
      <c r="F30" s="1"/>
    </row>
    <row r="31" ht="14.25">
      <c r="A31" s="6"/>
      <c r="B31" s="1"/>
      <c r="C31" s="7"/>
      <c r="D31" s="8"/>
      <c r="E31" s="9" t="str">
        <f t="shared" si="2"/>
        <v/>
      </c>
    </row>
    <row r="32" ht="14.25">
      <c r="A32" s="21" t="s">
        <v>56</v>
      </c>
      <c r="B32" s="22"/>
      <c r="C32" s="22"/>
      <c r="D32" s="23">
        <f>SUM(D16:D31)</f>
        <v>-12.655833333333334</v>
      </c>
      <c r="E32" s="24">
        <f>SUM(E16:E31)</f>
        <v>-151.87</v>
      </c>
      <c r="F32" s="1"/>
    </row>
    <row r="33" ht="14.25">
      <c r="A33" s="25" t="s">
        <v>57</v>
      </c>
      <c r="B33" s="26"/>
      <c r="C33" s="26"/>
      <c r="D33" s="27">
        <f>D5</f>
        <v>1000</v>
      </c>
      <c r="E33" s="28">
        <f>E5</f>
        <v>12000</v>
      </c>
    </row>
    <row r="34" ht="14.25">
      <c r="A34" s="29" t="s">
        <v>58</v>
      </c>
      <c r="B34" s="30"/>
      <c r="C34" s="30"/>
      <c r="D34" s="15">
        <f>D15+D32</f>
        <v>-17.655833333333334</v>
      </c>
      <c r="E34" s="31">
        <f>E15+E32</f>
        <v>-211.87</v>
      </c>
    </row>
    <row r="35" ht="14.25">
      <c r="A35" s="32" t="s">
        <v>59</v>
      </c>
      <c r="B35" s="33"/>
      <c r="C35" s="33"/>
      <c r="D35" s="34">
        <f>SUM(D33+D34)</f>
        <v>982.34416666666664</v>
      </c>
      <c r="E35" s="35">
        <f>SUM(E33+E34)</f>
        <v>11788.129999999999</v>
      </c>
    </row>
    <row r="36" ht="14.25">
      <c r="A36" s="36" t="s">
        <v>60</v>
      </c>
      <c r="B36" s="36"/>
      <c r="C36" s="36"/>
      <c r="D36" s="37">
        <f>D35/4</f>
        <v>245.58604166666666</v>
      </c>
      <c r="E36" s="38"/>
    </row>
    <row r="37" ht="14.25">
      <c r="A37" s="39" t="s">
        <v>61</v>
      </c>
      <c r="B37" s="39"/>
      <c r="C37" s="39"/>
      <c r="D37" s="40"/>
      <c r="E37" s="41">
        <f>E35/365</f>
        <v>32.296246575342465</v>
      </c>
    </row>
    <row r="38" ht="14.25">
      <c r="E38" s="1"/>
    </row>
  </sheetData>
  <mergeCells count="8">
    <mergeCell ref="A5:C5"/>
    <mergeCell ref="A15:C15"/>
    <mergeCell ref="A32:C32"/>
    <mergeCell ref="A33:C33"/>
    <mergeCell ref="A34:C34"/>
    <mergeCell ref="A35:C35"/>
    <mergeCell ref="A36:C36"/>
    <mergeCell ref="A37:C37"/>
  </mergeCells>
  <printOptions headings="0" gridLines="0"/>
  <pageMargins left="0.69999999999999996" right="0.69999999999999996" top="0.78740157500000008" bottom="0.78740157500000008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360" verticalDpi="36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bestFit="1" min="1" max="1" width="9.8515625"/>
    <col bestFit="1" min="2" max="2" width="16.00390625"/>
    <col bestFit="1" min="3" max="3" width="19.28125"/>
    <col bestFit="1" min="4" max="4" width="7.7109375"/>
  </cols>
  <sheetData>
    <row r="1">
      <c r="A1" s="42" t="s">
        <v>62</v>
      </c>
      <c r="B1" s="43" t="s">
        <v>63</v>
      </c>
      <c r="C1" s="43" t="s">
        <v>64</v>
      </c>
      <c r="D1" s="44" t="s">
        <v>65</v>
      </c>
    </row>
    <row r="2">
      <c r="A2" s="45">
        <v>41976</v>
      </c>
      <c r="B2" s="46" t="s">
        <v>66</v>
      </c>
      <c r="C2" s="46" t="s">
        <v>67</v>
      </c>
      <c r="D2" s="47">
        <v>3.9900000000000002</v>
      </c>
    </row>
    <row r="3">
      <c r="A3" s="45">
        <v>41976</v>
      </c>
      <c r="B3" s="46" t="s">
        <v>68</v>
      </c>
      <c r="C3" s="46" t="s">
        <v>69</v>
      </c>
      <c r="D3" s="47">
        <v>1.29</v>
      </c>
    </row>
    <row r="4">
      <c r="A4" s="45">
        <v>41979</v>
      </c>
      <c r="B4" s="46" t="s">
        <v>70</v>
      </c>
      <c r="C4" s="46" t="s">
        <v>71</v>
      </c>
      <c r="D4" s="47">
        <v>8.4000000000000004</v>
      </c>
    </row>
    <row r="5">
      <c r="A5" s="45">
        <v>42024</v>
      </c>
      <c r="B5" s="46" t="s">
        <v>70</v>
      </c>
      <c r="C5" s="46" t="s">
        <v>71</v>
      </c>
      <c r="D5" s="47">
        <v>6.7999999999999998</v>
      </c>
    </row>
    <row r="6">
      <c r="A6" s="45">
        <v>42048</v>
      </c>
      <c r="B6" s="46" t="s">
        <v>72</v>
      </c>
      <c r="C6" s="46" t="s">
        <v>71</v>
      </c>
      <c r="D6" s="47">
        <v>7.1100000000000003</v>
      </c>
    </row>
    <row r="7">
      <c r="A7" s="45">
        <v>42055</v>
      </c>
      <c r="B7" s="46" t="s">
        <v>73</v>
      </c>
      <c r="C7" s="46" t="s">
        <v>74</v>
      </c>
      <c r="D7" s="47">
        <v>2.2000000000000002</v>
      </c>
    </row>
    <row r="8">
      <c r="A8" s="45">
        <v>42067</v>
      </c>
      <c r="B8" s="46" t="s">
        <v>70</v>
      </c>
      <c r="C8" s="46" t="s">
        <v>71</v>
      </c>
      <c r="D8" s="47">
        <v>3.5699999999999998</v>
      </c>
    </row>
    <row r="9">
      <c r="A9" s="45">
        <v>42086</v>
      </c>
      <c r="B9" s="46" t="s">
        <v>70</v>
      </c>
      <c r="C9" s="46" t="s">
        <v>71</v>
      </c>
      <c r="D9" s="47">
        <v>1.8300000000000001</v>
      </c>
    </row>
    <row r="10">
      <c r="A10" s="45">
        <v>42111</v>
      </c>
      <c r="B10" s="46" t="s">
        <v>70</v>
      </c>
      <c r="C10" s="46" t="s">
        <v>71</v>
      </c>
      <c r="D10" s="47">
        <v>2.1800000000000002</v>
      </c>
    </row>
    <row r="11">
      <c r="A11" s="45">
        <v>42119</v>
      </c>
      <c r="B11" s="46" t="s">
        <v>75</v>
      </c>
      <c r="C11" s="46" t="s">
        <v>76</v>
      </c>
      <c r="D11" s="47">
        <v>10</v>
      </c>
    </row>
    <row r="12">
      <c r="A12" s="45">
        <v>42128</v>
      </c>
      <c r="B12" s="46" t="s">
        <v>70</v>
      </c>
      <c r="C12" s="46" t="s">
        <v>71</v>
      </c>
      <c r="D12" s="47">
        <v>7.2199999999999998</v>
      </c>
    </row>
    <row r="13">
      <c r="A13" s="45">
        <v>42135</v>
      </c>
      <c r="B13" s="46" t="s">
        <v>70</v>
      </c>
      <c r="C13" s="46" t="s">
        <v>71</v>
      </c>
      <c r="D13" s="47">
        <v>3.6899999999999999</v>
      </c>
    </row>
    <row r="14">
      <c r="A14" s="45">
        <v>42136</v>
      </c>
      <c r="B14" s="46" t="s">
        <v>70</v>
      </c>
      <c r="C14" s="46" t="s">
        <v>71</v>
      </c>
      <c r="D14" s="47">
        <v>4.4400000000000004</v>
      </c>
    </row>
    <row r="15">
      <c r="A15" s="45">
        <v>42137</v>
      </c>
      <c r="B15" s="46" t="s">
        <v>73</v>
      </c>
      <c r="C15" s="46" t="s">
        <v>74</v>
      </c>
      <c r="D15" s="47">
        <v>4.5</v>
      </c>
    </row>
    <row r="16">
      <c r="A16" s="45">
        <v>42147</v>
      </c>
      <c r="B16" s="46" t="s">
        <v>77</v>
      </c>
      <c r="C16" s="46" t="s">
        <v>78</v>
      </c>
      <c r="D16" s="47">
        <v>4.0899999999999999</v>
      </c>
    </row>
    <row r="17">
      <c r="A17" s="45">
        <v>42147</v>
      </c>
      <c r="B17" s="46" t="s">
        <v>77</v>
      </c>
      <c r="C17" s="46" t="s">
        <v>78</v>
      </c>
      <c r="D17" s="47">
        <v>2.3399999999999999</v>
      </c>
    </row>
    <row r="18">
      <c r="A18" s="45">
        <v>42152</v>
      </c>
      <c r="B18" s="46" t="s">
        <v>70</v>
      </c>
      <c r="C18" s="46" t="s">
        <v>71</v>
      </c>
      <c r="D18" s="47">
        <v>5.3600000000000003</v>
      </c>
    </row>
    <row r="19">
      <c r="A19" s="45">
        <v>42152</v>
      </c>
      <c r="B19" s="46" t="s">
        <v>70</v>
      </c>
      <c r="C19" s="46" t="s">
        <v>71</v>
      </c>
      <c r="D19" s="47">
        <v>4.9699999999999998</v>
      </c>
    </row>
    <row r="20">
      <c r="A20" s="45">
        <v>42153</v>
      </c>
      <c r="B20" s="46" t="s">
        <v>70</v>
      </c>
      <c r="C20" s="46" t="s">
        <v>71</v>
      </c>
      <c r="D20" s="47">
        <v>7.1699999999999999</v>
      </c>
    </row>
    <row r="21">
      <c r="A21" s="45">
        <v>42157</v>
      </c>
      <c r="B21" s="46" t="s">
        <v>79</v>
      </c>
      <c r="C21" s="46" t="s">
        <v>71</v>
      </c>
      <c r="D21" s="47">
        <v>22.350000000000001</v>
      </c>
    </row>
    <row r="22">
      <c r="A22" s="45">
        <v>42161</v>
      </c>
      <c r="B22" s="46" t="s">
        <v>80</v>
      </c>
      <c r="C22" s="46" t="s">
        <v>71</v>
      </c>
      <c r="D22" s="47">
        <v>9.9900000000000002</v>
      </c>
    </row>
    <row r="23">
      <c r="A23" s="45">
        <v>42167</v>
      </c>
      <c r="B23" s="46" t="s">
        <v>81</v>
      </c>
      <c r="C23" s="46" t="s">
        <v>78</v>
      </c>
      <c r="D23" s="47">
        <v>7.96</v>
      </c>
    </row>
    <row r="24">
      <c r="A24" s="45">
        <v>42171</v>
      </c>
      <c r="B24" s="46" t="s">
        <v>72</v>
      </c>
      <c r="C24" s="46" t="s">
        <v>71</v>
      </c>
      <c r="D24" s="47">
        <v>9.4700000000000006</v>
      </c>
    </row>
    <row r="25">
      <c r="A25" s="45">
        <v>42172</v>
      </c>
      <c r="B25" s="46" t="s">
        <v>70</v>
      </c>
      <c r="C25" s="46" t="s">
        <v>71</v>
      </c>
      <c r="D25" s="47">
        <v>1.6899999999999999</v>
      </c>
    </row>
    <row r="26">
      <c r="A26" s="45">
        <v>42174</v>
      </c>
      <c r="B26" s="46" t="s">
        <v>80</v>
      </c>
      <c r="C26" s="46" t="s">
        <v>71</v>
      </c>
      <c r="D26" s="47">
        <v>0.44</v>
      </c>
    </row>
    <row r="27">
      <c r="A27" s="45">
        <v>42174</v>
      </c>
      <c r="B27" s="46" t="s">
        <v>79</v>
      </c>
      <c r="C27" s="46" t="s">
        <v>71</v>
      </c>
      <c r="D27" s="47">
        <v>15.23</v>
      </c>
    </row>
    <row r="28">
      <c r="A28" s="45">
        <v>42174</v>
      </c>
      <c r="B28" s="46" t="s">
        <v>72</v>
      </c>
      <c r="C28" s="46" t="s">
        <v>71</v>
      </c>
      <c r="D28" s="47">
        <v>3.4900000000000002</v>
      </c>
    </row>
    <row r="29">
      <c r="A29" s="45">
        <v>42175</v>
      </c>
      <c r="B29" s="46" t="s">
        <v>75</v>
      </c>
      <c r="C29" s="46" t="s">
        <v>76</v>
      </c>
      <c r="D29" s="47">
        <v>19.949999999999999</v>
      </c>
    </row>
    <row r="30">
      <c r="A30" s="45">
        <v>42178</v>
      </c>
      <c r="B30" s="46" t="s">
        <v>82</v>
      </c>
      <c r="C30" s="46" t="s">
        <v>83</v>
      </c>
      <c r="D30" s="47">
        <v>10</v>
      </c>
    </row>
    <row r="31">
      <c r="A31" s="45">
        <v>42179</v>
      </c>
      <c r="B31" s="46" t="s">
        <v>84</v>
      </c>
      <c r="C31" s="46" t="s">
        <v>83</v>
      </c>
      <c r="D31" s="47">
        <v>1.1699999999999999</v>
      </c>
    </row>
    <row r="32">
      <c r="A32" s="45">
        <v>42180</v>
      </c>
      <c r="B32" s="46" t="s">
        <v>80</v>
      </c>
      <c r="C32" s="46" t="s">
        <v>83</v>
      </c>
      <c r="D32" s="47">
        <v>6.3700000000000001</v>
      </c>
    </row>
    <row r="33">
      <c r="A33" s="45">
        <v>42180</v>
      </c>
      <c r="B33" s="46" t="s">
        <v>85</v>
      </c>
      <c r="C33" s="46" t="s">
        <v>83</v>
      </c>
      <c r="D33" s="47">
        <v>1.73</v>
      </c>
    </row>
    <row r="34">
      <c r="A34" s="45">
        <v>42182</v>
      </c>
      <c r="B34" s="46" t="s">
        <v>72</v>
      </c>
      <c r="C34" s="46" t="s">
        <v>71</v>
      </c>
      <c r="D34" s="47">
        <v>2.75</v>
      </c>
    </row>
    <row r="35">
      <c r="A35" s="45">
        <v>42208</v>
      </c>
      <c r="B35" s="46" t="s">
        <v>80</v>
      </c>
      <c r="C35" s="46" t="s">
        <v>71</v>
      </c>
      <c r="D35" s="47">
        <v>21.98</v>
      </c>
    </row>
    <row r="36">
      <c r="A36" s="45">
        <v>42222</v>
      </c>
      <c r="B36" s="46" t="s">
        <v>86</v>
      </c>
      <c r="C36" s="46" t="s">
        <v>78</v>
      </c>
      <c r="D36" s="47">
        <v>2.4900000000000002</v>
      </c>
    </row>
    <row r="37">
      <c r="A37" s="45">
        <v>42222</v>
      </c>
      <c r="B37" s="46" t="s">
        <v>86</v>
      </c>
      <c r="C37" s="46" t="s">
        <v>78</v>
      </c>
      <c r="D37" s="47">
        <v>1.5900000000000001</v>
      </c>
    </row>
    <row r="38">
      <c r="A38" s="45">
        <v>42222</v>
      </c>
      <c r="B38" s="46" t="s">
        <v>87</v>
      </c>
      <c r="C38" s="46" t="s">
        <v>78</v>
      </c>
      <c r="D38" s="47">
        <v>2.9900000000000002</v>
      </c>
    </row>
    <row r="39">
      <c r="A39" s="45">
        <v>42223</v>
      </c>
      <c r="B39" s="46" t="s">
        <v>86</v>
      </c>
      <c r="C39" s="46" t="s">
        <v>78</v>
      </c>
      <c r="D39" s="47">
        <v>4.0800000000000001</v>
      </c>
    </row>
    <row r="40">
      <c r="A40" s="45">
        <v>42250</v>
      </c>
      <c r="B40" s="46" t="s">
        <v>70</v>
      </c>
      <c r="C40" s="46" t="s">
        <v>71</v>
      </c>
      <c r="D40" s="47">
        <v>14.42</v>
      </c>
    </row>
    <row r="41">
      <c r="A41" s="45">
        <v>42252</v>
      </c>
      <c r="B41" s="46" t="s">
        <v>72</v>
      </c>
      <c r="C41" s="46" t="s">
        <v>71</v>
      </c>
      <c r="D41" s="47">
        <v>11.91</v>
      </c>
    </row>
    <row r="42">
      <c r="A42" s="45">
        <v>42273</v>
      </c>
      <c r="B42" s="46" t="s">
        <v>70</v>
      </c>
      <c r="C42" s="46" t="s">
        <v>71</v>
      </c>
      <c r="D42" s="47">
        <v>15.08</v>
      </c>
    </row>
    <row r="43">
      <c r="A43" s="45">
        <v>42286</v>
      </c>
      <c r="B43" s="46" t="s">
        <v>72</v>
      </c>
      <c r="C43" s="46" t="s">
        <v>71</v>
      </c>
      <c r="D43" s="47">
        <v>-1.1000000000000001</v>
      </c>
    </row>
    <row r="44">
      <c r="A44" s="45">
        <v>42286</v>
      </c>
      <c r="B44" s="46" t="s">
        <v>72</v>
      </c>
      <c r="C44" s="46" t="s">
        <v>71</v>
      </c>
      <c r="D44" s="47">
        <v>23.219999999999999</v>
      </c>
    </row>
    <row r="45">
      <c r="A45" s="45">
        <v>42286</v>
      </c>
      <c r="B45" s="46" t="s">
        <v>72</v>
      </c>
      <c r="C45" s="46" t="s">
        <v>71</v>
      </c>
      <c r="D45" s="47">
        <v>3.5699999999999998</v>
      </c>
    </row>
    <row r="46">
      <c r="A46" s="45">
        <v>42303</v>
      </c>
      <c r="B46" s="46" t="s">
        <v>88</v>
      </c>
      <c r="C46" s="46" t="s">
        <v>78</v>
      </c>
      <c r="D46" s="47">
        <v>5</v>
      </c>
    </row>
    <row r="47">
      <c r="A47" s="45">
        <v>42304</v>
      </c>
      <c r="B47" s="46" t="s">
        <v>89</v>
      </c>
      <c r="C47" s="46" t="s">
        <v>78</v>
      </c>
      <c r="D47" s="47">
        <v>2.6899999999999999</v>
      </c>
    </row>
    <row r="48">
      <c r="A48" s="45">
        <v>42304</v>
      </c>
      <c r="B48" s="46" t="s">
        <v>90</v>
      </c>
      <c r="C48" s="46" t="s">
        <v>78</v>
      </c>
      <c r="D48" s="47">
        <v>11.4</v>
      </c>
    </row>
    <row r="49">
      <c r="A49" s="45">
        <v>42315</v>
      </c>
      <c r="B49" s="46" t="s">
        <v>72</v>
      </c>
      <c r="C49" s="46" t="s">
        <v>71</v>
      </c>
      <c r="D49" s="47">
        <v>28.800000000000001</v>
      </c>
    </row>
    <row r="50">
      <c r="A50" s="45">
        <v>42338</v>
      </c>
      <c r="B50" s="46" t="s">
        <v>72</v>
      </c>
      <c r="C50" s="46" t="s">
        <v>71</v>
      </c>
      <c r="D50" s="47">
        <v>10.949999999999999</v>
      </c>
    </row>
    <row r="51">
      <c r="A51" s="45">
        <v>42338</v>
      </c>
      <c r="B51" s="46" t="s">
        <v>91</v>
      </c>
      <c r="C51" s="46" t="s">
        <v>71</v>
      </c>
      <c r="D51" s="47">
        <v>3</v>
      </c>
    </row>
    <row r="52">
      <c r="A52" s="45">
        <v>42352</v>
      </c>
      <c r="B52" s="46" t="s">
        <v>75</v>
      </c>
      <c r="C52" s="46" t="s">
        <v>92</v>
      </c>
      <c r="D52" s="47">
        <v>20</v>
      </c>
    </row>
    <row r="53">
      <c r="A53" s="45">
        <v>42352</v>
      </c>
      <c r="B53" s="46" t="s">
        <v>68</v>
      </c>
      <c r="C53" s="46" t="s">
        <v>92</v>
      </c>
      <c r="D53" s="47">
        <v>9.0700000000000003</v>
      </c>
    </row>
    <row r="54">
      <c r="A54" s="45">
        <v>42352</v>
      </c>
      <c r="B54" s="46" t="s">
        <v>68</v>
      </c>
      <c r="C54" s="46" t="s">
        <v>93</v>
      </c>
      <c r="D54" s="47">
        <v>7.9900000000000002</v>
      </c>
    </row>
    <row r="55">
      <c r="A55" s="45">
        <v>42352</v>
      </c>
      <c r="B55" s="46" t="s">
        <v>73</v>
      </c>
      <c r="C55" s="46" t="s">
        <v>93</v>
      </c>
      <c r="D55" s="47">
        <v>11.4</v>
      </c>
    </row>
    <row r="56">
      <c r="A56" s="45">
        <v>42357</v>
      </c>
      <c r="B56" s="46" t="s">
        <v>70</v>
      </c>
      <c r="C56" s="46" t="s">
        <v>71</v>
      </c>
      <c r="D56" s="47">
        <v>1.47</v>
      </c>
    </row>
    <row r="57">
      <c r="A57" s="45">
        <v>42374</v>
      </c>
      <c r="B57" s="46" t="s">
        <v>94</v>
      </c>
      <c r="C57" s="46" t="s">
        <v>78</v>
      </c>
      <c r="D57" s="47">
        <v>15.98</v>
      </c>
    </row>
    <row r="58">
      <c r="A58" s="45">
        <v>42377</v>
      </c>
      <c r="B58" s="46" t="s">
        <v>94</v>
      </c>
      <c r="C58" s="46" t="s">
        <v>78</v>
      </c>
      <c r="D58" s="47">
        <v>4.9500000000000002</v>
      </c>
    </row>
    <row r="59">
      <c r="A59" s="45">
        <v>42387</v>
      </c>
      <c r="B59" s="46" t="s">
        <v>70</v>
      </c>
      <c r="C59" s="46" t="s">
        <v>71</v>
      </c>
      <c r="D59" s="47">
        <v>6.1299999999999999</v>
      </c>
    </row>
    <row r="60">
      <c r="A60" s="45">
        <v>42388</v>
      </c>
      <c r="B60" s="46" t="s">
        <v>72</v>
      </c>
      <c r="C60" s="46" t="s">
        <v>71</v>
      </c>
      <c r="D60" s="47">
        <v>5.96</v>
      </c>
    </row>
    <row r="61">
      <c r="A61" s="45">
        <v>42395</v>
      </c>
      <c r="B61" s="46" t="s">
        <v>70</v>
      </c>
      <c r="C61" s="46" t="s">
        <v>71</v>
      </c>
      <c r="D61" s="47">
        <v>6.0300000000000002</v>
      </c>
    </row>
    <row r="62">
      <c r="A62" s="45">
        <v>42397</v>
      </c>
      <c r="B62" s="46" t="s">
        <v>75</v>
      </c>
      <c r="C62" s="46" t="s">
        <v>95</v>
      </c>
      <c r="D62" s="47">
        <v>9.9000000000000004</v>
      </c>
    </row>
    <row r="63">
      <c r="A63" s="45">
        <v>42406</v>
      </c>
      <c r="B63" s="46" t="s">
        <v>94</v>
      </c>
      <c r="C63" s="46" t="s">
        <v>78</v>
      </c>
      <c r="D63" s="47">
        <v>11.98</v>
      </c>
    </row>
    <row r="64">
      <c r="A64" s="45">
        <v>42406</v>
      </c>
      <c r="B64" s="46" t="s">
        <v>96</v>
      </c>
      <c r="C64" s="46" t="s">
        <v>78</v>
      </c>
      <c r="D64" s="47">
        <v>25</v>
      </c>
    </row>
    <row r="65">
      <c r="A65" s="45">
        <v>42406</v>
      </c>
      <c r="B65" s="46" t="s">
        <v>68</v>
      </c>
      <c r="C65" s="46" t="s">
        <v>78</v>
      </c>
      <c r="D65" s="47">
        <v>3.8900000000000001</v>
      </c>
    </row>
    <row r="66">
      <c r="A66" s="45">
        <v>42413</v>
      </c>
      <c r="B66" s="46" t="s">
        <v>80</v>
      </c>
      <c r="C66" s="46" t="s">
        <v>71</v>
      </c>
      <c r="D66" s="47">
        <v>13.470000000000001</v>
      </c>
    </row>
    <row r="67">
      <c r="A67" s="45">
        <v>42415</v>
      </c>
      <c r="B67" s="46" t="s">
        <v>72</v>
      </c>
      <c r="C67" s="46" t="s">
        <v>71</v>
      </c>
      <c r="D67" s="47">
        <v>21.23</v>
      </c>
    </row>
    <row r="68">
      <c r="A68" s="45">
        <v>42415</v>
      </c>
      <c r="B68" s="46" t="s">
        <v>97</v>
      </c>
      <c r="C68" s="46" t="s">
        <v>71</v>
      </c>
      <c r="D68" s="47">
        <v>17.600000000000001</v>
      </c>
    </row>
    <row r="69">
      <c r="A69" s="45">
        <v>42417</v>
      </c>
      <c r="B69" s="46" t="s">
        <v>70</v>
      </c>
      <c r="C69" s="46" t="s">
        <v>71</v>
      </c>
      <c r="D69" s="47">
        <v>10.199999999999999</v>
      </c>
    </row>
    <row r="70">
      <c r="A70" s="45">
        <v>42419</v>
      </c>
      <c r="B70" s="46" t="s">
        <v>80</v>
      </c>
      <c r="C70" s="46" t="s">
        <v>71</v>
      </c>
      <c r="D70" s="47">
        <v>5.3700000000000001</v>
      </c>
    </row>
    <row r="71">
      <c r="A71" s="45">
        <v>42419</v>
      </c>
      <c r="B71" s="46" t="s">
        <v>79</v>
      </c>
      <c r="C71" s="46" t="s">
        <v>71</v>
      </c>
      <c r="D71" s="47">
        <v>15.130000000000001</v>
      </c>
    </row>
    <row r="72">
      <c r="A72" s="45">
        <v>42437</v>
      </c>
      <c r="B72" s="46" t="s">
        <v>88</v>
      </c>
      <c r="C72" s="46" t="s">
        <v>71</v>
      </c>
      <c r="D72" s="47">
        <v>7</v>
      </c>
    </row>
    <row r="73">
      <c r="A73" s="45">
        <v>42446</v>
      </c>
      <c r="B73" s="46" t="s">
        <v>98</v>
      </c>
      <c r="C73" s="46" t="s">
        <v>99</v>
      </c>
      <c r="D73" s="47">
        <v>4.2400000000000002</v>
      </c>
    </row>
    <row r="74">
      <c r="A74" s="45">
        <v>42447</v>
      </c>
      <c r="B74" s="46" t="s">
        <v>100</v>
      </c>
      <c r="C74" s="46" t="s">
        <v>78</v>
      </c>
      <c r="D74" s="47">
        <v>1.5900000000000001</v>
      </c>
    </row>
    <row r="75">
      <c r="A75" s="45">
        <v>42460</v>
      </c>
      <c r="B75" s="46" t="s">
        <v>94</v>
      </c>
      <c r="C75" s="46" t="s">
        <v>78</v>
      </c>
      <c r="D75" s="47">
        <v>19.989999999999998</v>
      </c>
    </row>
    <row r="76">
      <c r="A76" s="45">
        <v>42466</v>
      </c>
      <c r="B76" s="46" t="s">
        <v>72</v>
      </c>
      <c r="C76" s="46" t="s">
        <v>71</v>
      </c>
      <c r="D76" s="47">
        <v>10.92</v>
      </c>
    </row>
    <row r="77">
      <c r="A77" s="45">
        <v>42468</v>
      </c>
      <c r="B77" s="46" t="s">
        <v>70</v>
      </c>
      <c r="C77" s="46" t="s">
        <v>71</v>
      </c>
      <c r="D77" s="47">
        <v>7.0800000000000001</v>
      </c>
    </row>
    <row r="78">
      <c r="A78" s="45">
        <v>42473</v>
      </c>
      <c r="B78" s="46" t="s">
        <v>72</v>
      </c>
      <c r="C78" s="46" t="s">
        <v>71</v>
      </c>
      <c r="D78" s="47">
        <v>6.7000000000000002</v>
      </c>
    </row>
    <row r="79">
      <c r="A79" s="45">
        <v>42481</v>
      </c>
      <c r="B79" s="46" t="s">
        <v>72</v>
      </c>
      <c r="C79" s="46" t="s">
        <v>71</v>
      </c>
      <c r="D79" s="47">
        <v>21.899999999999999</v>
      </c>
    </row>
    <row r="80">
      <c r="A80" s="45">
        <v>42485</v>
      </c>
      <c r="B80" s="46" t="s">
        <v>72</v>
      </c>
      <c r="C80" s="46" t="s">
        <v>71</v>
      </c>
      <c r="D80" s="47">
        <v>6.1900000000000004</v>
      </c>
    </row>
    <row r="81">
      <c r="A81" s="45">
        <v>42487</v>
      </c>
      <c r="B81" s="46" t="s">
        <v>72</v>
      </c>
      <c r="C81" s="46" t="s">
        <v>71</v>
      </c>
      <c r="D81" s="47">
        <v>5.9400000000000004</v>
      </c>
    </row>
    <row r="82">
      <c r="A82" s="45">
        <v>42493</v>
      </c>
      <c r="B82" s="46" t="s">
        <v>72</v>
      </c>
      <c r="C82" s="46" t="s">
        <v>71</v>
      </c>
      <c r="D82" s="47">
        <v>13.960000000000001</v>
      </c>
    </row>
    <row r="83">
      <c r="A83" s="45">
        <v>42501</v>
      </c>
      <c r="B83" s="46" t="s">
        <v>89</v>
      </c>
      <c r="C83" s="46" t="s">
        <v>71</v>
      </c>
      <c r="D83" s="47">
        <v>2.9900000000000002</v>
      </c>
    </row>
    <row r="84">
      <c r="A84" s="45">
        <v>42501</v>
      </c>
      <c r="B84" s="46" t="s">
        <v>70</v>
      </c>
      <c r="C84" s="46" t="s">
        <v>71</v>
      </c>
      <c r="D84" s="47">
        <v>6.6100000000000003</v>
      </c>
    </row>
    <row r="85">
      <c r="A85" s="45">
        <v>42507</v>
      </c>
      <c r="B85" s="46" t="s">
        <v>68</v>
      </c>
      <c r="C85" s="46" t="s">
        <v>101</v>
      </c>
      <c r="D85" s="47">
        <v>7.5800000000000001</v>
      </c>
    </row>
    <row r="86">
      <c r="A86" s="45">
        <v>42508</v>
      </c>
      <c r="B86" s="46" t="s">
        <v>70</v>
      </c>
      <c r="C86" s="46" t="s">
        <v>71</v>
      </c>
      <c r="D86" s="47">
        <v>12.279999999999999</v>
      </c>
    </row>
    <row r="87">
      <c r="A87" s="45">
        <v>42513</v>
      </c>
      <c r="B87" s="46" t="s">
        <v>70</v>
      </c>
      <c r="C87" s="46" t="s">
        <v>71</v>
      </c>
      <c r="D87" s="47">
        <v>5.6100000000000003</v>
      </c>
    </row>
    <row r="88">
      <c r="A88" s="45">
        <v>42521</v>
      </c>
      <c r="B88" s="46" t="s">
        <v>70</v>
      </c>
      <c r="C88" s="46" t="s">
        <v>71</v>
      </c>
      <c r="D88" s="47">
        <v>9.0099999999999998</v>
      </c>
    </row>
    <row r="89">
      <c r="A89" s="45">
        <v>42527</v>
      </c>
      <c r="B89" s="46" t="s">
        <v>70</v>
      </c>
      <c r="C89" s="46" t="s">
        <v>71</v>
      </c>
      <c r="D89" s="47">
        <v>19.969999999999999</v>
      </c>
    </row>
    <row r="90">
      <c r="A90" s="45">
        <v>42536</v>
      </c>
      <c r="B90" s="46" t="s">
        <v>102</v>
      </c>
      <c r="C90" s="46" t="s">
        <v>74</v>
      </c>
      <c r="D90" s="47">
        <v>14.199999999999999</v>
      </c>
    </row>
    <row r="91">
      <c r="A91" s="45">
        <v>42556</v>
      </c>
      <c r="B91" s="46" t="s">
        <v>75</v>
      </c>
      <c r="C91" s="46" t="s">
        <v>95</v>
      </c>
      <c r="D91" s="47">
        <v>29.989999999999998</v>
      </c>
    </row>
    <row r="92">
      <c r="A92" s="45">
        <v>42569</v>
      </c>
      <c r="B92" s="46" t="s">
        <v>87</v>
      </c>
      <c r="C92" s="46" t="s">
        <v>78</v>
      </c>
      <c r="D92" s="47">
        <v>0.20000000000000001</v>
      </c>
    </row>
    <row r="93">
      <c r="A93" s="45">
        <v>42569</v>
      </c>
      <c r="B93" s="46" t="s">
        <v>94</v>
      </c>
      <c r="C93" s="46" t="s">
        <v>78</v>
      </c>
      <c r="D93" s="47">
        <v>14.029999999999999</v>
      </c>
    </row>
    <row r="94">
      <c r="A94" s="45">
        <v>42571</v>
      </c>
      <c r="B94" s="46" t="s">
        <v>89</v>
      </c>
      <c r="C94" s="46" t="s">
        <v>78</v>
      </c>
      <c r="D94" s="47">
        <v>15</v>
      </c>
    </row>
    <row r="95">
      <c r="A95" s="45">
        <v>42572</v>
      </c>
      <c r="B95" s="46" t="s">
        <v>94</v>
      </c>
      <c r="C95" s="46" t="s">
        <v>78</v>
      </c>
      <c r="D95" s="47">
        <v>6.3300000000000001</v>
      </c>
    </row>
    <row r="96">
      <c r="A96" s="45">
        <v>42578</v>
      </c>
      <c r="B96" s="46" t="s">
        <v>103</v>
      </c>
      <c r="C96" s="46" t="s">
        <v>78</v>
      </c>
      <c r="D96" s="47">
        <v>154.90000000000001</v>
      </c>
    </row>
    <row r="97">
      <c r="A97" s="45">
        <v>42586</v>
      </c>
      <c r="B97" s="46" t="s">
        <v>80</v>
      </c>
      <c r="C97" s="46" t="s">
        <v>71</v>
      </c>
      <c r="D97" s="47">
        <v>27.260000000000002</v>
      </c>
    </row>
    <row r="98">
      <c r="A98" s="45">
        <v>42592</v>
      </c>
      <c r="B98" s="46" t="s">
        <v>70</v>
      </c>
      <c r="C98" s="46" t="s">
        <v>71</v>
      </c>
      <c r="D98" s="47">
        <v>10.15</v>
      </c>
    </row>
    <row r="99">
      <c r="A99" s="45">
        <v>42597</v>
      </c>
      <c r="B99" s="46" t="s">
        <v>70</v>
      </c>
      <c r="C99" s="46" t="s">
        <v>71</v>
      </c>
      <c r="D99" s="47">
        <v>4.8499999999999996</v>
      </c>
    </row>
    <row r="100">
      <c r="A100" s="45">
        <v>42608</v>
      </c>
      <c r="B100" s="46" t="s">
        <v>80</v>
      </c>
      <c r="C100" s="46" t="s">
        <v>78</v>
      </c>
      <c r="D100" s="47">
        <v>2.0499999999999998</v>
      </c>
    </row>
    <row r="101">
      <c r="A101" s="45">
        <v>42612</v>
      </c>
      <c r="B101" s="46" t="s">
        <v>104</v>
      </c>
      <c r="C101" s="46" t="s">
        <v>105</v>
      </c>
      <c r="D101" s="47">
        <v>20.969999999999999</v>
      </c>
    </row>
    <row r="102">
      <c r="A102" s="45">
        <v>42612</v>
      </c>
      <c r="B102" s="46" t="s">
        <v>89</v>
      </c>
      <c r="C102" s="46" t="s">
        <v>105</v>
      </c>
      <c r="D102" s="47">
        <v>2.6800000000000002</v>
      </c>
    </row>
    <row r="103">
      <c r="A103" s="45">
        <v>42615</v>
      </c>
      <c r="B103" s="46" t="s">
        <v>70</v>
      </c>
      <c r="C103" s="46" t="s">
        <v>71</v>
      </c>
      <c r="D103" s="47">
        <v>4.5</v>
      </c>
    </row>
    <row r="104">
      <c r="A104" s="45">
        <v>42620</v>
      </c>
      <c r="B104" s="46" t="s">
        <v>72</v>
      </c>
      <c r="C104" s="46" t="s">
        <v>71</v>
      </c>
      <c r="D104" s="47">
        <v>18.48</v>
      </c>
    </row>
    <row r="105">
      <c r="A105" s="45">
        <v>42620</v>
      </c>
      <c r="B105" s="46" t="s">
        <v>70</v>
      </c>
      <c r="C105" s="46" t="s">
        <v>71</v>
      </c>
      <c r="D105" s="47">
        <v>14.17</v>
      </c>
    </row>
    <row r="106">
      <c r="A106" s="45">
        <v>42621</v>
      </c>
      <c r="B106" s="46" t="s">
        <v>70</v>
      </c>
      <c r="C106" s="46" t="s">
        <v>71</v>
      </c>
      <c r="D106" s="47">
        <v>3.5699999999999998</v>
      </c>
    </row>
    <row r="107">
      <c r="A107" s="45">
        <v>42634</v>
      </c>
      <c r="B107" s="46" t="s">
        <v>81</v>
      </c>
      <c r="C107" s="46" t="s">
        <v>78</v>
      </c>
      <c r="D107" s="47">
        <v>7.96</v>
      </c>
    </row>
    <row r="108">
      <c r="A108" s="45">
        <v>42634</v>
      </c>
      <c r="B108" s="46" t="s">
        <v>88</v>
      </c>
      <c r="C108" s="46" t="s">
        <v>78</v>
      </c>
      <c r="D108" s="47">
        <v>2</v>
      </c>
    </row>
    <row r="109">
      <c r="A109" s="45">
        <v>42639</v>
      </c>
      <c r="B109" s="46" t="s">
        <v>72</v>
      </c>
      <c r="C109" s="46" t="s">
        <v>71</v>
      </c>
      <c r="D109" s="47">
        <v>2.54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ONLYOFFICE/8.0.1.31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Monatliche Finanzen</dc:title>
  <dc:subject/>
  <dc:creator>Der Beta Kevin</dc:creator>
  <cp:keywords/>
  <dc:description/>
  <cp:revision>8</cp:revision>
  <dcterms:created xsi:type="dcterms:W3CDTF">2022-07-15T22:42:04Z</dcterms:created>
  <dcterms:modified xsi:type="dcterms:W3CDTF">2024-03-15T22:16:26Z</dcterms:modified>
</cp:coreProperties>
</file>